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ЛИК\Мои документи\2024 рік\Оприлюднення звіт 2023\"/>
    </mc:Choice>
  </mc:AlternateContent>
  <bookViews>
    <workbookView xWindow="0" yWindow="0" windowWidth="28800" windowHeight="12135"/>
  </bookViews>
  <sheets>
    <sheet name="виконання 2023" sheetId="1" r:id="rId1"/>
  </sheets>
  <definedNames>
    <definedName name="_xlnm.Print_Area" localSheetId="0">'виконання 2023'!$A$1:$M$43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G34" i="1"/>
  <c r="J32" i="1"/>
  <c r="H32" i="1"/>
  <c r="E32" i="1"/>
  <c r="G32" i="1" s="1"/>
  <c r="J30" i="1"/>
  <c r="G30" i="1"/>
  <c r="J29" i="1"/>
  <c r="G29" i="1"/>
  <c r="J27" i="1"/>
  <c r="G27" i="1"/>
  <c r="J23" i="1"/>
  <c r="G23" i="1"/>
  <c r="J21" i="1"/>
  <c r="H21" i="1"/>
  <c r="E21" i="1"/>
  <c r="G21" i="1" s="1"/>
  <c r="K20" i="1"/>
  <c r="M20" i="1" s="1"/>
  <c r="J20" i="1"/>
  <c r="H20" i="1"/>
  <c r="E20" i="1"/>
  <c r="G20" i="1" s="1"/>
  <c r="K18" i="1"/>
  <c r="M18" i="1" s="1"/>
  <c r="J18" i="1"/>
  <c r="G18" i="1"/>
  <c r="L16" i="1"/>
  <c r="K16" i="1"/>
  <c r="J16" i="1"/>
  <c r="M16" i="1" s="1"/>
  <c r="G16" i="1"/>
  <c r="L15" i="1"/>
  <c r="K15" i="1"/>
  <c r="J15" i="1"/>
  <c r="M15" i="1" s="1"/>
  <c r="G15" i="1"/>
</calcChain>
</file>

<file path=xl/sharedStrings.xml><?xml version="1.0" encoding="utf-8"?>
<sst xmlns="http://schemas.openxmlformats.org/spreadsheetml/2006/main" count="87" uniqueCount="60">
  <si>
    <t>ІНФОРМАЦІЯ</t>
  </si>
  <si>
    <t xml:space="preserve">про виконання результативних показників, що характеризують виконання бюджетної програми </t>
  </si>
  <si>
    <t xml:space="preserve">         по департаменту фінансів Вінницької міської ради    </t>
  </si>
  <si>
    <t xml:space="preserve">           (найменування головного розпорядника коштів) </t>
  </si>
  <si>
    <t xml:space="preserve">за 2023 рік </t>
  </si>
  <si>
    <t>Інші заходи, пов'язані з економічною діяльністю</t>
  </si>
  <si>
    <t>(код програмної  класифікації видатків та кредитування бюджету)</t>
  </si>
  <si>
    <t>(назва бюджетної програми)</t>
  </si>
  <si>
    <t>(тис.грн.)</t>
  </si>
  <si>
    <t>№ з/п</t>
  </si>
  <si>
    <t>Показники</t>
  </si>
  <si>
    <t>одиниця виміру</t>
  </si>
  <si>
    <t>Джерело інформації</t>
  </si>
  <si>
    <t>Затверджено паспортом бюджетної програми на звітний період</t>
  </si>
  <si>
    <t>Виканоно за звітний період</t>
  </si>
  <si>
    <t>Відхилення</t>
  </si>
  <si>
    <t>Загальний фонд</t>
  </si>
  <si>
    <t>Спеціальний фонд</t>
  </si>
  <si>
    <t>Разом</t>
  </si>
  <si>
    <t>Ціль державної політики №1</t>
  </si>
  <si>
    <t xml:space="preserve">  Реалізація єдиної державної політики у сфері випуску та обігу цінних паперів та їх похідних</t>
  </si>
  <si>
    <t>Затрат</t>
  </si>
  <si>
    <t>Кількість цінних паперів (акцій), що підлягає зберіганню</t>
  </si>
  <si>
    <t>шт.</t>
  </si>
  <si>
    <t>Виписка про операції з цінними паперами</t>
  </si>
  <si>
    <t>Обсяг видатків на оплату послуг депозитарної установи відповідно до укладених договорів</t>
  </si>
  <si>
    <t>тис.грн.</t>
  </si>
  <si>
    <t>Рішення Вінницької міської ради від 23.12.2022 р. №1340 «Про бюджет Вінницької міської територіальної громади на 2023 рік" зі змінами</t>
  </si>
  <si>
    <t>Продукту</t>
  </si>
  <si>
    <t>Кількість актів виконаних робіт відповідно до укладених договорів з депозитарною установою</t>
  </si>
  <si>
    <t>од.</t>
  </si>
  <si>
    <t>Договір про обслуговування рахунку в цінних паперах, акти виконаних робіт</t>
  </si>
  <si>
    <t>Ефективності</t>
  </si>
  <si>
    <t>Середня вартість робіт за одним актом</t>
  </si>
  <si>
    <t>розрахунок</t>
  </si>
  <si>
    <t>Середня вартість послуг в рік на 1 акцію</t>
  </si>
  <si>
    <t>грн.</t>
  </si>
  <si>
    <t>Якості</t>
  </si>
  <si>
    <t>Динаміка зміни вартості послуг депозитарної установи на 1 акцію  в порівняні з минулим роком</t>
  </si>
  <si>
    <t>%</t>
  </si>
  <si>
    <t>Ціль державної політики №2</t>
  </si>
  <si>
    <t>Забезпечення оплати послуг по оновленню кредитного рейтингу Вінницької міської територіальної громади 
та  рейтингу  інвестиційної привабливості Вінницької міської територіальної громади</t>
  </si>
  <si>
    <t xml:space="preserve">Обсяг видатків </t>
  </si>
  <si>
    <t>Рішення Вінницької міської ради від 23.12.2022 р. №1340 «Про бюджет Вінницької міської територіальної громади на 2023 рік"</t>
  </si>
  <si>
    <t>Кількість прийнятих рішень про оновлення кредитного рейтингу Вінницької міської територіальної громади</t>
  </si>
  <si>
    <t>Договір з рейтинговим агентством про надання послуг, дані бухгалтерського обліку,  рішення рейтингового агентства</t>
  </si>
  <si>
    <t>Кількість прийнятих рішень про оновлення  рейтингу   інвестиційної привабливості Вінницької міської територіальної громади</t>
  </si>
  <si>
    <t>Середня вартість одного оновлення кредитного рейтингу Вінницької міської територіальної громади та рейтингу  інвестиційної привабливості Вінницької міської територіальної громади</t>
  </si>
  <si>
    <t xml:space="preserve">Договір з рейтинговим агентством про надання послуг, розрахунок  </t>
  </si>
  <si>
    <t>Отримання запланованої кількості рішень рейтингового комітету</t>
  </si>
  <si>
    <t>Директор департаменту фiнансiв Вiнницької міської ради</t>
  </si>
  <si>
    <t xml:space="preserve">Антоніна ЛЕСЬ </t>
  </si>
  <si>
    <t>(підпис)</t>
  </si>
  <si>
    <t>(Власне ім’я ПРІЗВИЩЕ)</t>
  </si>
  <si>
    <t>Начальник вiддiлу бухгалтерського облiку та звiтностi - головний бухгалтер</t>
  </si>
  <si>
    <t>Ірина ЯВДОЩАК</t>
  </si>
  <si>
    <t>Л.Коваленко, 59 51 94</t>
  </si>
  <si>
    <t>I.В. Явдощак</t>
  </si>
  <si>
    <t xml:space="preserve">Н.Д. Луценко </t>
  </si>
  <si>
    <t>(ініціали і прізвище)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</si>
</sst>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0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rgb="FF292B2C"/>
      <name val="Times New Roman"/>
      <family val="1"/>
      <charset val="204"/>
    </font>
    <font>
      <b/>
      <u/>
      <sz val="14"/>
      <color rgb="FF292B2C"/>
      <name val="Times New Roman"/>
      <family val="1"/>
      <charset val="204"/>
    </font>
    <font>
      <sz val="11"/>
      <color rgb="FF292B2C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292B2C"/>
      <name val="Times New Roman"/>
      <family val="1"/>
      <charset val="204"/>
    </font>
    <font>
      <sz val="10"/>
      <color rgb="FF292B2C"/>
      <name val="Times New Roman"/>
      <family val="1"/>
      <charset val="204"/>
    </font>
    <font>
      <b/>
      <sz val="12"/>
      <color rgb="FF292B2C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292B2C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b/>
      <sz val="11"/>
      <color rgb="FF292B2C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top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0" fillId="0" borderId="0" xfId="0" applyFont="1"/>
    <xf numFmtId="0" fontId="2" fillId="0" borderId="3" xfId="0" applyFont="1" applyBorder="1"/>
    <xf numFmtId="0" fontId="7" fillId="0" borderId="3" xfId="0" applyFont="1" applyBorder="1" applyAlignment="1">
      <alignment horizontal="left" vertical="center" wrapText="1" indent="1"/>
    </xf>
    <xf numFmtId="49" fontId="7" fillId="0" borderId="3" xfId="0" applyNumberFormat="1" applyFont="1" applyBorder="1" applyAlignment="1">
      <alignment horizontal="center" vertical="center" wrapText="1"/>
    </xf>
    <xf numFmtId="49" fontId="13" fillId="0" borderId="7" xfId="1" applyNumberFormat="1" applyFont="1" applyFill="1" applyBorder="1" applyAlignment="1" applyProtection="1">
      <alignment horizontal="left" vertical="center" wrapText="1" indent="1"/>
      <protection locked="0"/>
    </xf>
    <xf numFmtId="3" fontId="7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2" fillId="0" borderId="0" xfId="0" applyFont="1" applyBorder="1"/>
    <xf numFmtId="164" fontId="14" fillId="0" borderId="3" xfId="0" applyNumberFormat="1" applyFont="1" applyBorder="1" applyAlignment="1">
      <alignment horizontal="center" vertical="center" wrapText="1"/>
    </xf>
    <xf numFmtId="165" fontId="14" fillId="0" borderId="3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10" fillId="0" borderId="0" xfId="0" applyFont="1" applyBorder="1"/>
    <xf numFmtId="1" fontId="7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166" fontId="7" fillId="0" borderId="3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 indent="1"/>
    </xf>
    <xf numFmtId="0" fontId="17" fillId="0" borderId="0" xfId="2" applyFont="1" applyBorder="1"/>
    <xf numFmtId="0" fontId="18" fillId="0" borderId="0" xfId="2" applyFont="1" applyBorder="1" applyAlignment="1">
      <alignment horizontal="left"/>
    </xf>
    <xf numFmtId="0" fontId="17" fillId="0" borderId="0" xfId="2" applyFont="1" applyBorder="1" applyAlignment="1"/>
    <xf numFmtId="0" fontId="1" fillId="0" borderId="0" xfId="2" applyBorder="1" applyAlignment="1"/>
    <xf numFmtId="0" fontId="2" fillId="0" borderId="1" xfId="0" applyFont="1" applyBorder="1"/>
    <xf numFmtId="0" fontId="18" fillId="0" borderId="1" xfId="0" applyFont="1" applyBorder="1"/>
    <xf numFmtId="0" fontId="1" fillId="0" borderId="0" xfId="2" applyAlignment="1"/>
    <xf numFmtId="0" fontId="1" fillId="0" borderId="0" xfId="2"/>
    <xf numFmtId="0" fontId="1" fillId="0" borderId="0" xfId="2" applyBorder="1"/>
    <xf numFmtId="0" fontId="19" fillId="0" borderId="0" xfId="2" applyFont="1" applyBorder="1" applyAlignment="1">
      <alignment horizontal="center" vertical="top"/>
    </xf>
    <xf numFmtId="0" fontId="19" fillId="0" borderId="0" xfId="2" applyFont="1" applyBorder="1" applyAlignment="1">
      <alignment vertical="top"/>
    </xf>
    <xf numFmtId="0" fontId="19" fillId="0" borderId="2" xfId="2" applyFont="1" applyBorder="1" applyAlignment="1">
      <alignment horizontal="center" vertical="top"/>
    </xf>
    <xf numFmtId="0" fontId="19" fillId="0" borderId="0" xfId="2" applyFont="1" applyBorder="1" applyAlignment="1">
      <alignment horizontal="left" vertical="top"/>
    </xf>
    <xf numFmtId="0" fontId="17" fillId="0" borderId="0" xfId="0" applyFont="1"/>
    <xf numFmtId="0" fontId="18" fillId="0" borderId="0" xfId="0" applyFont="1"/>
    <xf numFmtId="0" fontId="17" fillId="0" borderId="1" xfId="0" applyFont="1" applyBorder="1"/>
    <xf numFmtId="0" fontId="20" fillId="0" borderId="0" xfId="0" applyFont="1"/>
    <xf numFmtId="0" fontId="21" fillId="0" borderId="0" xfId="0" applyFont="1"/>
  </cellXfs>
  <cellStyles count="3">
    <cellStyle name="Звичайний 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51"/>
  <sheetViews>
    <sheetView showZeros="0" tabSelected="1" view="pageBreakPreview" zoomScale="96" zoomScaleNormal="98" zoomScaleSheetLayoutView="96" workbookViewId="0">
      <selection activeCell="E9" sqref="E9:G9"/>
    </sheetView>
  </sheetViews>
  <sheetFormatPr defaultRowHeight="15" x14ac:dyDescent="0.25"/>
  <cols>
    <col min="1" max="1" width="4.5703125" style="1" customWidth="1"/>
    <col min="2" max="2" width="32.85546875" style="1" customWidth="1"/>
    <col min="3" max="3" width="10.85546875" style="1" customWidth="1"/>
    <col min="4" max="4" width="30.7109375" style="1" customWidth="1"/>
    <col min="5" max="13" width="12.7109375" style="1" customWidth="1"/>
    <col min="14" max="16384" width="9.140625" style="1"/>
  </cols>
  <sheetData>
    <row r="1" spans="1:21" ht="29.2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1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1" ht="24" customHeight="1" x14ac:dyDescent="0.3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1" x14ac:dyDescent="0.25">
      <c r="B4" s="5" t="s">
        <v>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21" ht="18.75" x14ac:dyDescent="0.3">
      <c r="B5" s="6" t="s">
        <v>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21" ht="29.25" customHeight="1" x14ac:dyDescent="0.3">
      <c r="B6" s="7"/>
      <c r="C6" s="7">
        <v>3717693</v>
      </c>
      <c r="D6" s="7"/>
      <c r="E6" s="8"/>
      <c r="F6" s="7"/>
      <c r="G6" s="7"/>
      <c r="H6" s="9" t="s">
        <v>5</v>
      </c>
      <c r="I6" s="7"/>
      <c r="J6" s="7"/>
      <c r="K6" s="10"/>
      <c r="L6" s="10"/>
      <c r="M6" s="8"/>
    </row>
    <row r="7" spans="1:21" ht="24" customHeight="1" x14ac:dyDescent="0.3">
      <c r="B7" s="11" t="s">
        <v>6</v>
      </c>
      <c r="C7" s="11"/>
      <c r="D7" s="11"/>
      <c r="E7" s="8"/>
      <c r="F7" s="12" t="s">
        <v>7</v>
      </c>
      <c r="G7" s="12"/>
      <c r="H7" s="12"/>
      <c r="I7" s="12"/>
      <c r="J7" s="8"/>
      <c r="K7" s="8"/>
      <c r="L7" s="8"/>
      <c r="M7" s="8"/>
    </row>
    <row r="8" spans="1:21" x14ac:dyDescent="0.25">
      <c r="M8" s="13" t="s">
        <v>8</v>
      </c>
    </row>
    <row r="9" spans="1:21" ht="38.25" customHeight="1" x14ac:dyDescent="0.25">
      <c r="A9" s="14" t="s">
        <v>9</v>
      </c>
      <c r="B9" s="15" t="s">
        <v>10</v>
      </c>
      <c r="C9" s="15" t="s">
        <v>11</v>
      </c>
      <c r="D9" s="15" t="s">
        <v>12</v>
      </c>
      <c r="E9" s="16" t="s">
        <v>13</v>
      </c>
      <c r="F9" s="17"/>
      <c r="G9" s="18"/>
      <c r="H9" s="16" t="s">
        <v>14</v>
      </c>
      <c r="I9" s="17"/>
      <c r="J9" s="18"/>
      <c r="K9" s="16" t="s">
        <v>15</v>
      </c>
      <c r="L9" s="17"/>
      <c r="M9" s="18"/>
    </row>
    <row r="10" spans="1:21" ht="39.75" customHeight="1" x14ac:dyDescent="0.25">
      <c r="A10" s="14"/>
      <c r="B10" s="15"/>
      <c r="C10" s="15"/>
      <c r="D10" s="15"/>
      <c r="E10" s="19" t="s">
        <v>16</v>
      </c>
      <c r="F10" s="19" t="s">
        <v>17</v>
      </c>
      <c r="G10" s="19" t="s">
        <v>18</v>
      </c>
      <c r="H10" s="19" t="s">
        <v>16</v>
      </c>
      <c r="I10" s="19" t="s">
        <v>17</v>
      </c>
      <c r="J10" s="19" t="s">
        <v>18</v>
      </c>
      <c r="K10" s="19" t="s">
        <v>16</v>
      </c>
      <c r="L10" s="19" t="s">
        <v>17</v>
      </c>
      <c r="M10" s="19" t="s">
        <v>18</v>
      </c>
    </row>
    <row r="11" spans="1:21" x14ac:dyDescent="0.25">
      <c r="A11" s="20">
        <v>1</v>
      </c>
      <c r="B11" s="20">
        <v>2</v>
      </c>
      <c r="C11" s="20">
        <v>3</v>
      </c>
      <c r="D11" s="20">
        <v>4</v>
      </c>
      <c r="E11" s="20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20">
        <v>11</v>
      </c>
      <c r="L11" s="20">
        <v>12</v>
      </c>
      <c r="M11" s="20">
        <v>13</v>
      </c>
    </row>
    <row r="12" spans="1:21" ht="24" hidden="1" customHeight="1" x14ac:dyDescent="0.25">
      <c r="A12" s="20"/>
      <c r="B12" s="21" t="s">
        <v>19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3"/>
    </row>
    <row r="13" spans="1:21" ht="29.25" customHeight="1" x14ac:dyDescent="0.25">
      <c r="A13" s="20"/>
      <c r="B13" s="24" t="s">
        <v>20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6"/>
    </row>
    <row r="14" spans="1:21" s="31" customFormat="1" ht="15.75" x14ac:dyDescent="0.2">
      <c r="A14" s="27">
        <v>1</v>
      </c>
      <c r="B14" s="28" t="s">
        <v>21</v>
      </c>
      <c r="C14" s="29"/>
      <c r="D14" s="29"/>
      <c r="E14" s="30"/>
      <c r="F14" s="30"/>
      <c r="G14" s="30"/>
      <c r="H14" s="30"/>
      <c r="I14" s="30"/>
      <c r="J14" s="30"/>
      <c r="K14" s="30"/>
      <c r="L14" s="30"/>
      <c r="M14" s="30"/>
    </row>
    <row r="15" spans="1:21" ht="50.25" customHeight="1" x14ac:dyDescent="0.25">
      <c r="A15" s="32"/>
      <c r="B15" s="33" t="s">
        <v>22</v>
      </c>
      <c r="C15" s="34" t="s">
        <v>23</v>
      </c>
      <c r="D15" s="35" t="s">
        <v>24</v>
      </c>
      <c r="E15" s="36">
        <v>457200</v>
      </c>
      <c r="F15" s="37"/>
      <c r="G15" s="36">
        <f>E15</f>
        <v>457200</v>
      </c>
      <c r="H15" s="36">
        <v>457200</v>
      </c>
      <c r="I15" s="37"/>
      <c r="J15" s="36">
        <f>H15</f>
        <v>457200</v>
      </c>
      <c r="K15" s="37">
        <f t="shared" ref="K15:M16" si="0">H15-E15</f>
        <v>0</v>
      </c>
      <c r="L15" s="37">
        <f t="shared" si="0"/>
        <v>0</v>
      </c>
      <c r="M15" s="37">
        <f t="shared" si="0"/>
        <v>0</v>
      </c>
      <c r="S15" s="38"/>
      <c r="T15" s="38"/>
      <c r="U15" s="38"/>
    </row>
    <row r="16" spans="1:21" ht="90.75" customHeight="1" x14ac:dyDescent="0.25">
      <c r="A16" s="32"/>
      <c r="B16" s="33" t="s">
        <v>25</v>
      </c>
      <c r="C16" s="34" t="s">
        <v>26</v>
      </c>
      <c r="D16" s="35" t="s">
        <v>27</v>
      </c>
      <c r="E16" s="39">
        <v>18.5</v>
      </c>
      <c r="F16" s="39"/>
      <c r="G16" s="40">
        <f>E16</f>
        <v>18.5</v>
      </c>
      <c r="H16" s="39">
        <v>18.5</v>
      </c>
      <c r="I16" s="39"/>
      <c r="J16" s="40">
        <f>H16</f>
        <v>18.5</v>
      </c>
      <c r="K16" s="41">
        <f t="shared" si="0"/>
        <v>0</v>
      </c>
      <c r="L16" s="41">
        <f t="shared" si="0"/>
        <v>0</v>
      </c>
      <c r="M16" s="41">
        <f t="shared" si="0"/>
        <v>0</v>
      </c>
      <c r="S16" s="42"/>
      <c r="T16" s="42"/>
      <c r="U16" s="42"/>
    </row>
    <row r="17" spans="1:21" s="31" customFormat="1" ht="15.75" x14ac:dyDescent="0.2">
      <c r="A17" s="27">
        <v>2</v>
      </c>
      <c r="B17" s="28" t="s">
        <v>28</v>
      </c>
      <c r="C17" s="29"/>
      <c r="D17" s="43"/>
      <c r="E17" s="44"/>
      <c r="F17" s="44"/>
      <c r="G17" s="44"/>
      <c r="H17" s="44"/>
      <c r="I17" s="44"/>
      <c r="J17" s="44"/>
      <c r="K17" s="30"/>
      <c r="L17" s="30"/>
      <c r="M17" s="30"/>
      <c r="S17" s="45"/>
      <c r="T17" s="45"/>
      <c r="U17" s="45"/>
    </row>
    <row r="18" spans="1:21" ht="65.25" customHeight="1" x14ac:dyDescent="0.25">
      <c r="A18" s="32"/>
      <c r="B18" s="33" t="s">
        <v>29</v>
      </c>
      <c r="C18" s="34" t="s">
        <v>30</v>
      </c>
      <c r="D18" s="35" t="s">
        <v>31</v>
      </c>
      <c r="E18" s="46">
        <v>8</v>
      </c>
      <c r="F18" s="37"/>
      <c r="G18" s="46">
        <f>E18</f>
        <v>8</v>
      </c>
      <c r="H18" s="46">
        <v>8</v>
      </c>
      <c r="I18" s="37"/>
      <c r="J18" s="46">
        <f>H18</f>
        <v>8</v>
      </c>
      <c r="K18" s="41">
        <f>H18-E18</f>
        <v>0</v>
      </c>
      <c r="L18" s="41"/>
      <c r="M18" s="41">
        <f>K18+L18</f>
        <v>0</v>
      </c>
      <c r="S18" s="38"/>
      <c r="T18" s="38"/>
      <c r="U18" s="38"/>
    </row>
    <row r="19" spans="1:21" s="31" customFormat="1" ht="15.75" x14ac:dyDescent="0.2">
      <c r="A19" s="27">
        <v>3</v>
      </c>
      <c r="B19" s="28" t="s">
        <v>32</v>
      </c>
      <c r="C19" s="29"/>
      <c r="D19" s="43"/>
      <c r="E19" s="44"/>
      <c r="F19" s="44"/>
      <c r="G19" s="44"/>
      <c r="H19" s="44"/>
      <c r="I19" s="44"/>
      <c r="J19" s="44"/>
      <c r="K19" s="30"/>
      <c r="L19" s="30"/>
      <c r="M19" s="30"/>
      <c r="S19" s="45"/>
      <c r="T19" s="45"/>
      <c r="U19" s="45"/>
    </row>
    <row r="20" spans="1:21" ht="33" customHeight="1" x14ac:dyDescent="0.25">
      <c r="A20" s="47"/>
      <c r="B20" s="33" t="s">
        <v>33</v>
      </c>
      <c r="C20" s="20" t="s">
        <v>26</v>
      </c>
      <c r="D20" s="19" t="s">
        <v>34</v>
      </c>
      <c r="E20" s="37">
        <f>E16/E18</f>
        <v>2.3125</v>
      </c>
      <c r="F20" s="37"/>
      <c r="G20" s="37">
        <f>E20</f>
        <v>2.3125</v>
      </c>
      <c r="H20" s="37">
        <f>H16/H18</f>
        <v>2.3125</v>
      </c>
      <c r="I20" s="37"/>
      <c r="J20" s="37">
        <f>H20</f>
        <v>2.3125</v>
      </c>
      <c r="K20" s="41">
        <f>H20-E20</f>
        <v>0</v>
      </c>
      <c r="L20" s="41"/>
      <c r="M20" s="41">
        <f>K20+L20</f>
        <v>0</v>
      </c>
      <c r="S20" s="38"/>
      <c r="T20" s="38"/>
      <c r="U20" s="38"/>
    </row>
    <row r="21" spans="1:21" ht="38.25" customHeight="1" x14ac:dyDescent="0.25">
      <c r="A21" s="32"/>
      <c r="B21" s="33" t="s">
        <v>35</v>
      </c>
      <c r="C21" s="20" t="s">
        <v>36</v>
      </c>
      <c r="D21" s="19" t="s">
        <v>34</v>
      </c>
      <c r="E21" s="37">
        <f>E16/E15*1000</f>
        <v>4.0463692038495189E-2</v>
      </c>
      <c r="F21" s="37"/>
      <c r="G21" s="37">
        <f>E21</f>
        <v>4.0463692038495189E-2</v>
      </c>
      <c r="H21" s="37">
        <f>H16/H15*1000</f>
        <v>4.0463692038495189E-2</v>
      </c>
      <c r="I21" s="37"/>
      <c r="J21" s="37">
        <f>H21</f>
        <v>4.0463692038495189E-2</v>
      </c>
      <c r="K21" s="41"/>
      <c r="L21" s="41"/>
      <c r="M21" s="41"/>
      <c r="S21" s="38"/>
      <c r="T21" s="38"/>
      <c r="U21" s="38"/>
    </row>
    <row r="22" spans="1:21" s="31" customFormat="1" ht="15.75" x14ac:dyDescent="0.2">
      <c r="A22" s="27">
        <v>4</v>
      </c>
      <c r="B22" s="28" t="s">
        <v>37</v>
      </c>
      <c r="C22" s="29"/>
      <c r="D22" s="43"/>
      <c r="E22" s="44"/>
      <c r="F22" s="44"/>
      <c r="G22" s="44"/>
      <c r="H22" s="44"/>
      <c r="I22" s="44"/>
      <c r="J22" s="44"/>
      <c r="K22" s="30"/>
      <c r="L22" s="30"/>
      <c r="M22" s="30"/>
      <c r="S22" s="45"/>
      <c r="T22" s="45"/>
      <c r="U22" s="45"/>
    </row>
    <row r="23" spans="1:21" ht="70.5" customHeight="1" x14ac:dyDescent="0.25">
      <c r="A23" s="32"/>
      <c r="B23" s="33" t="s">
        <v>38</v>
      </c>
      <c r="C23" s="20" t="s">
        <v>39</v>
      </c>
      <c r="D23" s="19" t="s">
        <v>34</v>
      </c>
      <c r="E23" s="48">
        <v>114.3</v>
      </c>
      <c r="F23" s="37"/>
      <c r="G23" s="48">
        <f>E23</f>
        <v>114.3</v>
      </c>
      <c r="H23" s="48">
        <v>114.3</v>
      </c>
      <c r="I23" s="37"/>
      <c r="J23" s="48">
        <f>H23</f>
        <v>114.3</v>
      </c>
      <c r="K23" s="41"/>
      <c r="L23" s="41"/>
      <c r="M23" s="41"/>
      <c r="S23" s="38"/>
      <c r="T23" s="38"/>
      <c r="U23" s="38"/>
    </row>
    <row r="24" spans="1:21" ht="24" hidden="1" customHeight="1" x14ac:dyDescent="0.25">
      <c r="A24" s="20"/>
      <c r="B24" s="21" t="s">
        <v>40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3"/>
      <c r="S24" s="38"/>
      <c r="T24" s="38"/>
      <c r="U24" s="38"/>
    </row>
    <row r="25" spans="1:21" ht="45" customHeight="1" x14ac:dyDescent="0.25">
      <c r="A25" s="20"/>
      <c r="B25" s="24" t="s">
        <v>41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S25" s="38"/>
      <c r="T25" s="38"/>
      <c r="U25" s="38"/>
    </row>
    <row r="26" spans="1:21" s="31" customFormat="1" ht="15.75" x14ac:dyDescent="0.2">
      <c r="A26" s="27">
        <v>1</v>
      </c>
      <c r="B26" s="28" t="s">
        <v>21</v>
      </c>
      <c r="C26" s="29"/>
      <c r="D26" s="29"/>
      <c r="E26" s="30"/>
      <c r="F26" s="30"/>
      <c r="G26" s="30"/>
      <c r="H26" s="30"/>
      <c r="I26" s="30"/>
      <c r="J26" s="30"/>
      <c r="K26" s="30"/>
      <c r="L26" s="30"/>
      <c r="M26" s="30"/>
      <c r="S26" s="45"/>
      <c r="T26" s="45"/>
      <c r="U26" s="45"/>
    </row>
    <row r="27" spans="1:21" ht="92.25" customHeight="1" x14ac:dyDescent="0.25">
      <c r="A27" s="32"/>
      <c r="B27" s="33" t="s">
        <v>42</v>
      </c>
      <c r="C27" s="34" t="s">
        <v>26</v>
      </c>
      <c r="D27" s="35" t="s">
        <v>43</v>
      </c>
      <c r="E27" s="37">
        <v>56</v>
      </c>
      <c r="F27" s="37"/>
      <c r="G27" s="49">
        <f>E27</f>
        <v>56</v>
      </c>
      <c r="H27" s="37">
        <v>56</v>
      </c>
      <c r="I27" s="37"/>
      <c r="J27" s="49">
        <f>H27</f>
        <v>56</v>
      </c>
      <c r="K27" s="41"/>
      <c r="L27" s="41"/>
      <c r="M27" s="41"/>
      <c r="S27" s="42"/>
      <c r="T27" s="42"/>
      <c r="U27" s="42"/>
    </row>
    <row r="28" spans="1:21" s="31" customFormat="1" ht="15.75" x14ac:dyDescent="0.2">
      <c r="A28" s="27">
        <v>2</v>
      </c>
      <c r="B28" s="28" t="s">
        <v>28</v>
      </c>
      <c r="C28" s="29"/>
      <c r="D28" s="43"/>
      <c r="E28" s="44"/>
      <c r="F28" s="44"/>
      <c r="G28" s="44"/>
      <c r="H28" s="44"/>
      <c r="I28" s="44"/>
      <c r="J28" s="44"/>
      <c r="K28" s="30"/>
      <c r="L28" s="30"/>
      <c r="M28" s="30"/>
      <c r="S28" s="45"/>
      <c r="T28" s="45"/>
      <c r="U28" s="45"/>
    </row>
    <row r="29" spans="1:21" ht="82.5" customHeight="1" x14ac:dyDescent="0.25">
      <c r="A29" s="32"/>
      <c r="B29" s="33" t="s">
        <v>44</v>
      </c>
      <c r="C29" s="34" t="s">
        <v>30</v>
      </c>
      <c r="D29" s="35" t="s">
        <v>45</v>
      </c>
      <c r="E29" s="46">
        <v>2</v>
      </c>
      <c r="F29" s="37"/>
      <c r="G29" s="46">
        <f>E29</f>
        <v>2</v>
      </c>
      <c r="H29" s="46">
        <v>2</v>
      </c>
      <c r="I29" s="37"/>
      <c r="J29" s="46">
        <f>H29</f>
        <v>2</v>
      </c>
      <c r="K29" s="41"/>
      <c r="L29" s="41"/>
      <c r="M29" s="41"/>
    </row>
    <row r="30" spans="1:21" ht="87" customHeight="1" x14ac:dyDescent="0.25">
      <c r="A30" s="32"/>
      <c r="B30" s="33" t="s">
        <v>46</v>
      </c>
      <c r="C30" s="34" t="s">
        <v>30</v>
      </c>
      <c r="D30" s="35" t="s">
        <v>45</v>
      </c>
      <c r="E30" s="46">
        <v>2</v>
      </c>
      <c r="F30" s="37"/>
      <c r="G30" s="46">
        <f>E30</f>
        <v>2</v>
      </c>
      <c r="H30" s="46">
        <v>2</v>
      </c>
      <c r="I30" s="37"/>
      <c r="J30" s="46">
        <f>H30</f>
        <v>2</v>
      </c>
      <c r="K30" s="41"/>
      <c r="L30" s="41"/>
      <c r="M30" s="41"/>
    </row>
    <row r="31" spans="1:21" s="31" customFormat="1" ht="15.75" x14ac:dyDescent="0.2">
      <c r="A31" s="27">
        <v>3</v>
      </c>
      <c r="B31" s="28" t="s">
        <v>32</v>
      </c>
      <c r="C31" s="29"/>
      <c r="D31" s="43"/>
      <c r="E31" s="44"/>
      <c r="F31" s="44"/>
      <c r="G31" s="44"/>
      <c r="H31" s="44"/>
      <c r="I31" s="44"/>
      <c r="J31" s="44"/>
      <c r="K31" s="30"/>
      <c r="L31" s="30"/>
      <c r="M31" s="30"/>
    </row>
    <row r="32" spans="1:21" ht="130.5" customHeight="1" x14ac:dyDescent="0.25">
      <c r="A32" s="32"/>
      <c r="B32" s="33" t="s">
        <v>47</v>
      </c>
      <c r="C32" s="34" t="s">
        <v>26</v>
      </c>
      <c r="D32" s="35" t="s">
        <v>48</v>
      </c>
      <c r="E32" s="37">
        <f>E27/(E29+E30)</f>
        <v>14</v>
      </c>
      <c r="F32" s="32"/>
      <c r="G32" s="49">
        <f>E32</f>
        <v>14</v>
      </c>
      <c r="H32" s="37">
        <f>H27/(H29+H30)</f>
        <v>14</v>
      </c>
      <c r="I32" s="32"/>
      <c r="J32" s="49">
        <f>H32</f>
        <v>14</v>
      </c>
      <c r="K32" s="32"/>
      <c r="L32" s="32"/>
      <c r="M32" s="32"/>
    </row>
    <row r="33" spans="1:21" s="31" customFormat="1" ht="15.75" x14ac:dyDescent="0.2">
      <c r="A33" s="27">
        <v>4</v>
      </c>
      <c r="B33" s="28" t="s">
        <v>37</v>
      </c>
      <c r="C33" s="29"/>
      <c r="D33" s="43"/>
      <c r="E33" s="44"/>
      <c r="F33" s="44"/>
      <c r="G33" s="44"/>
      <c r="H33" s="44"/>
      <c r="I33" s="44"/>
      <c r="J33" s="44"/>
      <c r="K33" s="30"/>
      <c r="L33" s="30"/>
      <c r="M33" s="30"/>
    </row>
    <row r="34" spans="1:21" ht="75" customHeight="1" x14ac:dyDescent="0.25">
      <c r="A34" s="32"/>
      <c r="B34" s="33" t="s">
        <v>49</v>
      </c>
      <c r="C34" s="20" t="s">
        <v>39</v>
      </c>
      <c r="D34" s="35" t="s">
        <v>45</v>
      </c>
      <c r="E34" s="48">
        <v>100</v>
      </c>
      <c r="F34" s="32"/>
      <c r="G34" s="48">
        <f>E34</f>
        <v>100</v>
      </c>
      <c r="H34" s="48">
        <v>100</v>
      </c>
      <c r="I34" s="48"/>
      <c r="J34" s="48">
        <f>H34</f>
        <v>100</v>
      </c>
      <c r="K34" s="32"/>
      <c r="L34" s="32"/>
      <c r="M34" s="32"/>
    </row>
    <row r="35" spans="1:21" ht="15.75" x14ac:dyDescent="0.25">
      <c r="B35" s="50"/>
    </row>
    <row r="36" spans="1:21" ht="13.5" customHeight="1" x14ac:dyDescent="0.25">
      <c r="B36" s="50"/>
    </row>
    <row r="37" spans="1:21" ht="13.5" customHeight="1" x14ac:dyDescent="0.25">
      <c r="B37" s="50"/>
    </row>
    <row r="38" spans="1:21" s="58" customFormat="1" ht="24.75" customHeight="1" x14ac:dyDescent="0.25">
      <c r="A38" s="51"/>
      <c r="B38" s="52" t="s">
        <v>50</v>
      </c>
      <c r="C38" s="53"/>
      <c r="D38" s="54"/>
      <c r="E38" s="54"/>
      <c r="F38" s="55"/>
      <c r="G38" s="55"/>
      <c r="H38" s="54"/>
      <c r="I38" s="56" t="s">
        <v>51</v>
      </c>
      <c r="J38" s="55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</row>
    <row r="39" spans="1:21" s="58" customFormat="1" ht="19.5" customHeight="1" x14ac:dyDescent="0.25">
      <c r="A39" s="59"/>
      <c r="B39" s="52"/>
      <c r="C39" s="54"/>
      <c r="D39" s="60"/>
      <c r="E39" s="61"/>
      <c r="F39" s="62" t="s">
        <v>52</v>
      </c>
      <c r="G39" s="62"/>
      <c r="H39" s="54"/>
      <c r="I39" s="63" t="s">
        <v>53</v>
      </c>
      <c r="J39" s="61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</row>
    <row r="40" spans="1:21" s="64" customFormat="1" ht="19.5" customHeight="1" x14ac:dyDescent="0.25">
      <c r="B40" s="65" t="s">
        <v>54</v>
      </c>
      <c r="F40" s="66"/>
      <c r="G40" s="66"/>
      <c r="I40" s="56" t="s">
        <v>55</v>
      </c>
      <c r="J40" s="66"/>
    </row>
    <row r="41" spans="1:21" x14ac:dyDescent="0.25">
      <c r="F41" s="62" t="s">
        <v>52</v>
      </c>
      <c r="G41" s="62"/>
      <c r="H41" s="54"/>
      <c r="I41" s="63" t="s">
        <v>53</v>
      </c>
      <c r="J41" s="61"/>
    </row>
    <row r="42" spans="1:21" ht="6.75" customHeight="1" x14ac:dyDescent="0.25"/>
    <row r="43" spans="1:21" x14ac:dyDescent="0.25">
      <c r="B43" s="67" t="s">
        <v>56</v>
      </c>
    </row>
    <row r="47" spans="1:21" ht="18.75" x14ac:dyDescent="0.3">
      <c r="B47" s="68" t="s">
        <v>54</v>
      </c>
      <c r="J47" s="68" t="s">
        <v>57</v>
      </c>
    </row>
    <row r="49" spans="1:21" s="58" customFormat="1" ht="24.75" customHeight="1" x14ac:dyDescent="0.25">
      <c r="A49" s="51"/>
      <c r="B49" s="52" t="s">
        <v>50</v>
      </c>
      <c r="C49" s="53"/>
      <c r="D49" s="54"/>
      <c r="E49" s="54"/>
      <c r="F49" s="55"/>
      <c r="G49" s="55"/>
      <c r="H49" s="54"/>
      <c r="I49" s="56" t="s">
        <v>58</v>
      </c>
      <c r="J49" s="55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</row>
    <row r="50" spans="1:21" s="58" customFormat="1" ht="19.5" customHeight="1" x14ac:dyDescent="0.25">
      <c r="A50" s="59"/>
      <c r="B50" s="52"/>
      <c r="C50" s="54"/>
      <c r="D50" s="60"/>
      <c r="E50" s="61"/>
      <c r="F50" s="62" t="s">
        <v>52</v>
      </c>
      <c r="G50" s="62"/>
      <c r="H50" s="54"/>
      <c r="I50" s="63" t="s">
        <v>59</v>
      </c>
      <c r="J50" s="61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</row>
    <row r="51" spans="1:21" ht="15.75" x14ac:dyDescent="0.25">
      <c r="B51" s="65" t="s">
        <v>54</v>
      </c>
      <c r="F51" s="55"/>
      <c r="G51" s="55"/>
      <c r="I51" s="56" t="s">
        <v>57</v>
      </c>
      <c r="J51" s="55"/>
    </row>
  </sheetData>
  <mergeCells count="23">
    <mergeCell ref="S27:U27"/>
    <mergeCell ref="F39:G39"/>
    <mergeCell ref="F41:G41"/>
    <mergeCell ref="F50:G50"/>
    <mergeCell ref="K9:M9"/>
    <mergeCell ref="B12:M12"/>
    <mergeCell ref="B13:M13"/>
    <mergeCell ref="S16:U16"/>
    <mergeCell ref="B24:M24"/>
    <mergeCell ref="B25:M25"/>
    <mergeCell ref="A9:A10"/>
    <mergeCell ref="B9:B10"/>
    <mergeCell ref="C9:C10"/>
    <mergeCell ref="D9:D10"/>
    <mergeCell ref="E9:G9"/>
    <mergeCell ref="H9:J9"/>
    <mergeCell ref="B1:M1"/>
    <mergeCell ref="B2:M2"/>
    <mergeCell ref="B3:M3"/>
    <mergeCell ref="B4:M4"/>
    <mergeCell ref="B5:M5"/>
    <mergeCell ref="B7:D7"/>
    <mergeCell ref="F7:I7"/>
  </mergeCells>
  <pageMargins left="0.23622047244094491" right="0.23622047244094491" top="0.59" bottom="0.38" header="0.43" footer="0.21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виконання 2023</vt:lpstr>
      <vt:lpstr>'виконання 2023'!Область_печати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Людмила Іванівна</dc:creator>
  <cp:lastModifiedBy>Коваленко Людмила Іванівна</cp:lastModifiedBy>
  <dcterms:created xsi:type="dcterms:W3CDTF">2024-02-28T10:35:37Z</dcterms:created>
  <dcterms:modified xsi:type="dcterms:W3CDTF">2024-02-28T10:36:42Z</dcterms:modified>
</cp:coreProperties>
</file>